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DB6C7DB4-AD49-4C81-B2C1-4D669F19088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<sst xmlns="http://schemas.openxmlformats.org/spreadsheetml/2006/main" count="48" uniqueCount="41">
  <si>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</si>
  <si>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</si>
  <si>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</si>
  <si>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</si>
  <si>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</si>
  <si>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</si>
  <si>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</si>
  <si>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</si>
  <si>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</si>
  <si>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</si>
  <si>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</si>
  <si>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</si>
  <si>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</si>
  <si>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</si>
  <si>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</si>
  <si>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</si>
  <si>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</si>
  <si>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</si>
  <si>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</si>
  <si>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</si>
  <si>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</si>
  <si>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</si>
  <si>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</si>
  <si>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</si>
  <si>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</si>
  <si>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</si>
  <si>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</si>
  <si>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</si>
  <si>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</si>
  <si>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</si>
  <si>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</si>
  <si>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</si>
  <si>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</si>
  <si>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</si>
  <si>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</si>
  <si>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25,11,2023</t>
  </si>
  <si>
    <t>BALIKESİR SEFERİ</t>
  </si>
  <si>
    <t>HASAN YILDIRIM</t>
  </si>
  <si>
    <t>42 ATG 309</t>
  </si>
  <si>
    <t>SANCAKSAN YAPI</t>
  </si>
  <si>
    <t>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</si>
</sst>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37</v>
      </c>
      <c r="C2" s="40"/>
      <c r="D2" s="2" t="s">
        <v>2</v>
      </c>
      <c r="E2" s="41" t="s">
        <v>36</v>
      </c>
      <c r="F2" s="41"/>
      <c r="G2" s="41"/>
      <c r="H2" s="41"/>
      <c r="I2" s="41"/>
      <c r="J2" s="41"/>
      <c r="K2" s="3" t="s">
        <v>3</v>
      </c>
      <c r="L2" s="4">
        <f ca="1">TODAY()</f>
        <v>45257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/>
      <c r="B3" s="42"/>
      <c r="C3" s="42"/>
      <c r="D3" s="42"/>
      <c r="E3" s="42"/>
      <c r="F3" s="6"/>
      <c r="G3" s="42" t="s">
        <v>4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5</v>
      </c>
      <c r="B4" s="37"/>
      <c r="C4" s="7" t="s">
        <v>6</v>
      </c>
      <c r="D4" s="7" t="s">
        <v>7</v>
      </c>
      <c r="E4" s="7" t="s">
        <v>8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39</v>
      </c>
      <c r="B5" s="35"/>
      <c r="C5" s="10" t="s">
        <v>35</v>
      </c>
      <c r="D5" s="11"/>
      <c r="E5" s="12">
        <v>120000</v>
      </c>
      <c r="F5" s="1"/>
      <c r="G5" s="13" t="str">
        <f t="shared" ref="G5" si="0">IF(A5="","",(A5))</f>
        <v>SANCAKSAN YAPI</v>
      </c>
      <c r="H5" s="12"/>
      <c r="I5" s="12">
        <v>100000</v>
      </c>
      <c r="J5" s="12"/>
      <c r="K5" s="12">
        <f>IF(G5="","",SUM(E5-H5-I5-J5))</f>
        <v>20000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/>
      <c r="B6" s="35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15</v>
      </c>
      <c r="H20" s="16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34</v>
      </c>
      <c r="B22" s="33" t="s">
        <v>38</v>
      </c>
      <c r="C22" s="33"/>
      <c r="D22" s="17" t="s">
        <v>16</v>
      </c>
      <c r="E22" s="18">
        <f>SUM(E5:E21)</f>
        <v>120000</v>
      </c>
      <c r="F22" s="1"/>
      <c r="G22" s="17" t="s">
        <v>16</v>
      </c>
      <c r="H22" s="18">
        <f>SUM(H5:H21)</f>
        <v>6000</v>
      </c>
      <c r="I22" s="18">
        <f>SUM(I5:I21)</f>
        <v>100000</v>
      </c>
      <c r="J22" s="18">
        <f>SUM(J5:J21)</f>
        <v>0</v>
      </c>
      <c r="K22" s="18">
        <f>SUM(K5:K21)</f>
        <v>20000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9</v>
      </c>
      <c r="B24" s="42"/>
      <c r="C24" s="5" t="s">
        <v>17</v>
      </c>
      <c r="D24" s="5" t="s">
        <v>18</v>
      </c>
      <c r="E24" s="5" t="s">
        <v>19</v>
      </c>
      <c r="F24" s="1"/>
      <c r="G24" s="42" t="s">
        <v>20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21</v>
      </c>
      <c r="B25" s="43"/>
      <c r="C25" s="19">
        <v>228</v>
      </c>
      <c r="D25" s="19">
        <v>1591</v>
      </c>
      <c r="E25" s="20">
        <f>IF(C25="","",SUM(D25-C25))</f>
        <v>1363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24</v>
      </c>
      <c r="B26" s="43"/>
      <c r="C26" s="21">
        <v>4200</v>
      </c>
      <c r="D26" s="22"/>
      <c r="E26" s="21">
        <f>IF(C26="","",SUM(C26/E25))</f>
        <v>3.0814380044020542</v>
      </c>
      <c r="F26" s="1"/>
      <c r="G26" s="11" t="s">
        <v>25</v>
      </c>
      <c r="H26" s="12">
        <v>4200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26</v>
      </c>
      <c r="B27" s="43"/>
      <c r="C27" s="21">
        <f>IF(H33="","",(H33))</f>
        <v>6094</v>
      </c>
      <c r="D27" s="22"/>
      <c r="E27" s="23">
        <f>SUM(C27/E22)</f>
        <v>5.0783333333333333E-2</v>
      </c>
      <c r="F27" s="1"/>
      <c r="G27" s="11" t="s">
        <v>27</v>
      </c>
      <c r="H27" s="12">
        <v>594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40</v>
      </c>
      <c r="H28" s="12">
        <v>1300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28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16</v>
      </c>
      <c r="H33" s="18">
        <f>IF(H22="","",SUM(H26:H32))</f>
        <v>6094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16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29</v>
      </c>
      <c r="B36" s="53"/>
      <c r="C36" s="16">
        <f>SUM(H36+C34)</f>
        <v>-94</v>
      </c>
      <c r="D36" s="1"/>
      <c r="E36" s="1"/>
      <c r="F36" s="1"/>
      <c r="G36" s="27" t="s">
        <v>30</v>
      </c>
      <c r="H36" s="16">
        <f>IF(H33="","",SUM(H22-H33))</f>
        <v>-94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37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31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32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33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2023-11-27T06:33:51Z</cp:lastPrinted>
  <dcterms:created xsi:type="dcterms:W3CDTF">2022-08-24T05:29:34Z</dcterms:created>
  <dcterms:modified xsi:type="dcterms:W3CDTF">2023-11-27T06:43:59Z</dcterms:modified>
</cp:coreProperties>
</file>